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2995" windowHeight="100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1" i="1" l="1"/>
  <c r="E34" i="1"/>
  <c r="E21" i="1" l="1"/>
  <c r="E41" i="1"/>
  <c r="E40" i="1"/>
  <c r="E39" i="1"/>
  <c r="E38" i="1"/>
  <c r="E37" i="1"/>
  <c r="E33" i="1"/>
  <c r="E32" i="1"/>
  <c r="C29" i="1"/>
  <c r="C44" i="1" s="1"/>
  <c r="C45" i="1" s="1"/>
  <c r="E28" i="1"/>
  <c r="E27" i="1"/>
  <c r="E26" i="1"/>
  <c r="E24" i="1"/>
  <c r="E23" i="1"/>
  <c r="E22" i="1"/>
  <c r="E20" i="1"/>
  <c r="E19" i="1"/>
  <c r="E16" i="1"/>
  <c r="E14" i="1"/>
  <c r="E13" i="1"/>
  <c r="E10" i="1"/>
  <c r="E9" i="1"/>
  <c r="E29" i="1" l="1"/>
  <c r="E35" i="1"/>
  <c r="E43" i="1"/>
  <c r="E44" i="1" s="1"/>
  <c r="E17" i="1"/>
  <c r="E45" i="1" l="1"/>
</calcChain>
</file>

<file path=xl/sharedStrings.xml><?xml version="1.0" encoding="utf-8"?>
<sst xmlns="http://schemas.openxmlformats.org/spreadsheetml/2006/main" count="48" uniqueCount="42">
  <si>
    <t>Հավելված 2
Ջերմուկ  համայնքի ավագանու 
2022 թվականի հունվարի 11-ի
   N  2-Ա որոշման</t>
  </si>
  <si>
    <t xml:space="preserve">ՋԵՐՄՈՒԿԻ  ՀԱՄԱՅՆՔԱՊԵՏԱՐԱՆԻ  ԱՇԽԱՏԱԿԱԶՄԻ ՀԱՍՏԻՔԱՑՈՒՑԱԿԸ  ԵՎ  ՊԱՇՏՈՆԱՅԻՆ  ԴՐՈՒՅՔԱՉԱՓԵՐԸ 
 </t>
  </si>
  <si>
    <t>Հ/հ</t>
  </si>
  <si>
    <t>Հաստիքի անվանումը</t>
  </si>
  <si>
    <t>Հաստիքային միավորները</t>
  </si>
  <si>
    <t>Դրույքի չափը (դրամ)</t>
  </si>
  <si>
    <t>Ընդամենը աշխատավարձ (դրամ)</t>
  </si>
  <si>
    <t>Քաղաքական պաշտոններ</t>
  </si>
  <si>
    <t>Համայնքի ղեկավար</t>
  </si>
  <si>
    <t>Համայնքի ղեկավարի առաջին տեղակալ</t>
  </si>
  <si>
    <t>Համայնքի ղեկավարի տեղակալ</t>
  </si>
  <si>
    <t>Հայեցողական   պաշտոններ</t>
  </si>
  <si>
    <t>Համայնքի ղեկավարի խորհրդական</t>
  </si>
  <si>
    <t>Համայնքի ղեկավարի օգնական</t>
  </si>
  <si>
    <t>Համայնքային վարչական պաշտոններ</t>
  </si>
  <si>
    <t>Վարչական ղեկավար</t>
  </si>
  <si>
    <t>Ընդամենը</t>
  </si>
  <si>
    <r>
      <rPr>
        <b/>
        <sz val="11"/>
        <rFont val="GHEA Grapalat"/>
        <family val="3"/>
      </rPr>
      <t xml:space="preserve">Աշխատակազմ </t>
    </r>
    <r>
      <rPr>
        <b/>
        <i/>
        <sz val="11"/>
        <rFont val="GHEA Grapalat"/>
        <family val="3"/>
      </rPr>
      <t>(համայնքային ծառայության պաշտոններ)</t>
    </r>
  </si>
  <si>
    <t>Աշխատակազմի քարտուղար</t>
  </si>
  <si>
    <t>Գլխավոր մասնագետ- ճարտարապետ</t>
  </si>
  <si>
    <t>Գլխավոր մասնագետ</t>
  </si>
  <si>
    <t>Առաջատար մասնագետ</t>
  </si>
  <si>
    <t>1-ին կարգի մասնագետ</t>
  </si>
  <si>
    <t>Աշխատակազմի ֆինանսատնտեսագիտական, եկամուտների հաշվառման                                                      և հավաքագրման  բաժին</t>
  </si>
  <si>
    <t>Բաժնի պետ</t>
  </si>
  <si>
    <t xml:space="preserve">Գլխավոր մասնագետ–գնումների համակարգող </t>
  </si>
  <si>
    <t>ՔԱՂԱՔԱՑԻԱԿԱՆ ԱՇԽԱՏԱՆՔ ԿԱՏԱՐՈՂՆԵՐ</t>
  </si>
  <si>
    <t>Հողաշինարար</t>
  </si>
  <si>
    <t xml:space="preserve">Չափագրող </t>
  </si>
  <si>
    <t>Անասնաբույժ</t>
  </si>
  <si>
    <t>Տեխնիկական սպասարկման անձնակազմ</t>
  </si>
  <si>
    <t>Համակարգչային սարքեր սպասարկող</t>
  </si>
  <si>
    <t>Տեղեկատվական համակարգի օպերատոր</t>
  </si>
  <si>
    <t>Վարորդ</t>
  </si>
  <si>
    <t>Հավաքարար</t>
  </si>
  <si>
    <t>Տնտեսվար</t>
  </si>
  <si>
    <t>Ընդամենը/աշխատակազմ</t>
  </si>
  <si>
    <t xml:space="preserve">ԸՆԴՀԱՆՈՒՐԸ՝ </t>
  </si>
  <si>
    <r>
      <t xml:space="preserve">  </t>
    </r>
    <r>
      <rPr>
        <b/>
        <i/>
        <sz val="11"/>
        <color theme="1"/>
        <rFont val="Calibri"/>
        <family val="2"/>
        <scheme val="minor"/>
      </rPr>
      <t xml:space="preserve">  լրաց.  11․03․2022 թ․ N 29-Ա, փոփոխ․ 21․04․2022 թ․ N 43-Ա</t>
    </r>
  </si>
  <si>
    <t>ՀԱՄԱՅՆՔԱՊԵՏԱՐԱՆԻ ԱՇԽԱՏԱԿԱԶՄԻ ՔԱՐՏՈՒՂԱՐ՝              ԳՈՀԱՐ ԹԱԴԵՎՈՍՅԱՆ</t>
  </si>
  <si>
    <t>Խմբակցության գործավար</t>
  </si>
  <si>
    <t>Հավելված 
Ջերմուկ  համայնքի ավագանու 
2022 թվականի նոյեմբերի 18-ի
   N  91-Ա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</si>
</sst>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դ_ր_._-;\-* #,##0.00\ _դ_ր_._-;_-* &quot;-&quot;??\ _դ_ր_._-;_-@_-"/>
    <numFmt numFmtId="165" formatCode="#,##0_р_.;[Red]#,##0_р_."/>
    <numFmt numFmtId="166" formatCode="#,##0.0_р_.;[Red]#,##0.0_р_."/>
    <numFmt numFmtId="167" formatCode="_-* #,##0\ _դ_ր_._-;\-* #,##0\ _դ_ր_._-;_-* &quot;-&quot;??\ _դ_ր_._-;_-@_-"/>
    <numFmt numFmtId="168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GHEA Grapalat"/>
      <family val="3"/>
    </font>
    <font>
      <b/>
      <sz val="11"/>
      <name val="GHEA Grapalat"/>
      <family val="3"/>
    </font>
    <font>
      <b/>
      <i/>
      <sz val="11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i/>
      <sz val="11"/>
      <name val="GHEA Grapalat"/>
      <family val="3"/>
    </font>
    <font>
      <b/>
      <i/>
      <sz val="12"/>
      <name val="GHEA Grapalat"/>
      <family val="3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333333"/>
      <name val="GHEA Grapalat"/>
      <family val="3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0" fillId="0" borderId="0" xfId="0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Border="1" applyAlignment="1">
      <alignment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5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3" fontId="2" fillId="0" borderId="6" xfId="2" applyNumberFormat="1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8" xfId="2" applyFont="1" applyBorder="1" applyAlignment="1">
      <alignment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3" xfId="2" applyFont="1" applyBorder="1" applyAlignment="1">
      <alignment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left" vertical="center" wrapText="1"/>
    </xf>
    <xf numFmtId="0" fontId="2" fillId="0" borderId="13" xfId="2" applyFont="1" applyBorder="1" applyAlignment="1">
      <alignment horizontal="left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2" fillId="0" borderId="11" xfId="2" applyFont="1" applyBorder="1" applyAlignment="1">
      <alignment vertical="center" wrapText="1"/>
    </xf>
    <xf numFmtId="0" fontId="7" fillId="0" borderId="8" xfId="2" applyFont="1" applyBorder="1" applyAlignment="1">
      <alignment horizontal="center" vertical="center" wrapText="1"/>
    </xf>
    <xf numFmtId="3" fontId="0" fillId="0" borderId="0" xfId="0" applyNumberFormat="1"/>
    <xf numFmtId="3" fontId="2" fillId="0" borderId="10" xfId="2" applyNumberFormat="1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0" fontId="2" fillId="0" borderId="24" xfId="2" applyFont="1" applyBorder="1" applyAlignment="1">
      <alignment horizontal="center" vertical="center" wrapText="1"/>
    </xf>
    <xf numFmtId="3" fontId="2" fillId="0" borderId="24" xfId="2" applyNumberFormat="1" applyFont="1" applyBorder="1" applyAlignment="1">
      <alignment horizontal="center" vertical="center" wrapText="1"/>
    </xf>
    <xf numFmtId="165" fontId="7" fillId="0" borderId="8" xfId="2" applyNumberFormat="1" applyFont="1" applyBorder="1" applyAlignment="1">
      <alignment horizontal="center" vertical="center" wrapText="1"/>
    </xf>
    <xf numFmtId="165" fontId="7" fillId="0" borderId="10" xfId="2" applyNumberFormat="1" applyFont="1" applyBorder="1" applyAlignment="1">
      <alignment horizontal="center" vertical="center" wrapText="1"/>
    </xf>
    <xf numFmtId="165" fontId="7" fillId="0" borderId="24" xfId="2" applyNumberFormat="1" applyFont="1" applyBorder="1" applyAlignment="1">
      <alignment horizontal="center" vertical="center" wrapText="1"/>
    </xf>
    <xf numFmtId="165" fontId="7" fillId="0" borderId="26" xfId="2" applyNumberFormat="1" applyFont="1" applyBorder="1" applyAlignment="1">
      <alignment horizontal="center" vertical="center" wrapText="1"/>
    </xf>
    <xf numFmtId="165" fontId="7" fillId="0" borderId="27" xfId="2" applyNumberFormat="1" applyFont="1" applyBorder="1" applyAlignment="1">
      <alignment horizontal="center" vertical="center" wrapText="1"/>
    </xf>
    <xf numFmtId="165" fontId="7" fillId="0" borderId="11" xfId="2" applyNumberFormat="1" applyFont="1" applyBorder="1" applyAlignment="1">
      <alignment horizontal="center" vertical="center" wrapText="1"/>
    </xf>
    <xf numFmtId="3" fontId="7" fillId="0" borderId="6" xfId="2" applyNumberFormat="1" applyFont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/>
    </xf>
    <xf numFmtId="0" fontId="0" fillId="0" borderId="0" xfId="0" applyAlignment="1"/>
    <xf numFmtId="165" fontId="2" fillId="0" borderId="27" xfId="2" applyNumberFormat="1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2" fillId="0" borderId="10" xfId="2" applyFont="1" applyBorder="1" applyAlignment="1">
      <alignment horizontal="left" vertical="center" wrapText="1"/>
    </xf>
    <xf numFmtId="0" fontId="2" fillId="0" borderId="10" xfId="2" applyFont="1" applyBorder="1" applyAlignment="1">
      <alignment horizontal="center" vertical="center"/>
    </xf>
    <xf numFmtId="165" fontId="2" fillId="0" borderId="8" xfId="2" applyNumberFormat="1" applyFont="1" applyBorder="1" applyAlignment="1">
      <alignment horizontal="center" vertical="center" wrapText="1"/>
    </xf>
    <xf numFmtId="165" fontId="2" fillId="0" borderId="10" xfId="2" applyNumberFormat="1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right" vertical="center" wrapText="1"/>
    </xf>
    <xf numFmtId="167" fontId="9" fillId="0" borderId="10" xfId="1" applyNumberFormat="1" applyFont="1" applyBorder="1" applyAlignment="1">
      <alignment horizontal="left" vertical="center" wrapText="1"/>
    </xf>
    <xf numFmtId="0" fontId="10" fillId="0" borderId="0" xfId="0" applyFont="1"/>
    <xf numFmtId="0" fontId="4" fillId="0" borderId="10" xfId="2" applyFont="1" applyBorder="1" applyAlignment="1">
      <alignment horizontal="center" vertical="center" wrapText="1"/>
    </xf>
    <xf numFmtId="3" fontId="4" fillId="0" borderId="10" xfId="2" applyNumberFormat="1" applyFont="1" applyBorder="1" applyAlignment="1">
      <alignment horizontal="center" vertical="center" wrapText="1"/>
    </xf>
    <xf numFmtId="0" fontId="2" fillId="0" borderId="38" xfId="2" applyFont="1" applyBorder="1" applyAlignment="1">
      <alignment horizontal="center" vertical="center" wrapText="1"/>
    </xf>
    <xf numFmtId="0" fontId="2" fillId="0" borderId="24" xfId="2" applyFont="1" applyBorder="1" applyAlignment="1">
      <alignment vertical="center" wrapText="1"/>
    </xf>
    <xf numFmtId="0" fontId="8" fillId="0" borderId="3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right" vertical="center" wrapText="1"/>
    </xf>
    <xf numFmtId="165" fontId="2" fillId="0" borderId="28" xfId="2" applyNumberFormat="1" applyFont="1" applyBorder="1" applyAlignment="1">
      <alignment horizontal="center" vertical="center" wrapText="1"/>
    </xf>
    <xf numFmtId="166" fontId="4" fillId="0" borderId="21" xfId="2" applyNumberFormat="1" applyFont="1" applyBorder="1" applyAlignment="1">
      <alignment horizontal="center" vertical="center" wrapText="1"/>
    </xf>
    <xf numFmtId="166" fontId="4" fillId="0" borderId="42" xfId="2" applyNumberFormat="1" applyFont="1" applyBorder="1" applyAlignment="1">
      <alignment horizontal="center" vertical="center" wrapText="1"/>
    </xf>
    <xf numFmtId="168" fontId="4" fillId="0" borderId="22" xfId="2" applyNumberFormat="1" applyFont="1" applyBorder="1" applyAlignment="1">
      <alignment horizontal="center" vertical="center" wrapText="1"/>
    </xf>
    <xf numFmtId="166" fontId="4" fillId="0" borderId="18" xfId="2" applyNumberFormat="1" applyFont="1" applyBorder="1" applyAlignment="1">
      <alignment horizontal="center" vertical="center" wrapText="1"/>
    </xf>
    <xf numFmtId="0" fontId="2" fillId="0" borderId="39" xfId="2" applyFont="1" applyBorder="1" applyAlignment="1">
      <alignment horizontal="center" vertical="center" wrapText="1"/>
    </xf>
    <xf numFmtId="0" fontId="10" fillId="0" borderId="21" xfId="0" applyFont="1" applyBorder="1" applyAlignment="1"/>
    <xf numFmtId="0" fontId="10" fillId="0" borderId="0" xfId="0" applyFont="1" applyAlignment="1"/>
    <xf numFmtId="3" fontId="13" fillId="0" borderId="0" xfId="0" applyNumberFormat="1" applyFont="1" applyAlignment="1">
      <alignment horizontal="center"/>
    </xf>
    <xf numFmtId="167" fontId="4" fillId="0" borderId="10" xfId="1" applyNumberFormat="1" applyFont="1" applyBorder="1" applyAlignment="1">
      <alignment horizontal="left" vertical="center" wrapText="1"/>
    </xf>
    <xf numFmtId="0" fontId="3" fillId="0" borderId="38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32" xfId="2" applyFont="1" applyBorder="1" applyAlignment="1">
      <alignment horizontal="center" vertical="center" wrapText="1"/>
    </xf>
    <xf numFmtId="0" fontId="3" fillId="0" borderId="30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3" fillId="0" borderId="40" xfId="2" applyFont="1" applyBorder="1" applyAlignment="1">
      <alignment horizontal="center" vertical="center" wrapText="1"/>
    </xf>
    <xf numFmtId="0" fontId="3" fillId="0" borderId="38" xfId="2" applyFont="1" applyBorder="1" applyAlignment="1">
      <alignment horizontal="center" vertical="center" wrapText="1"/>
    </xf>
    <xf numFmtId="0" fontId="3" fillId="0" borderId="41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right" vertical="center" wrapText="1"/>
    </xf>
    <xf numFmtId="0" fontId="4" fillId="0" borderId="37" xfId="2" applyFont="1" applyBorder="1" applyAlignment="1">
      <alignment horizontal="right" vertical="center" wrapText="1"/>
    </xf>
    <xf numFmtId="0" fontId="2" fillId="0" borderId="30" xfId="2" applyFont="1" applyBorder="1" applyAlignment="1">
      <alignment horizontal="center" vertical="center" wrapText="1"/>
    </xf>
    <xf numFmtId="0" fontId="2" fillId="0" borderId="33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5" fillId="0" borderId="2" xfId="2" applyFont="1" applyBorder="1" applyAlignment="1">
      <alignment horizontal="right" vertical="center" wrapText="1"/>
    </xf>
    <xf numFmtId="0" fontId="5" fillId="0" borderId="34" xfId="2" applyFont="1" applyBorder="1" applyAlignment="1">
      <alignment horizontal="right" vertical="center" wrapText="1"/>
    </xf>
    <xf numFmtId="0" fontId="5" fillId="0" borderId="0" xfId="2" applyFont="1" applyBorder="1" applyAlignment="1">
      <alignment horizontal="right" vertical="center" wrapText="1"/>
    </xf>
    <xf numFmtId="0" fontId="5" fillId="0" borderId="35" xfId="2" applyFont="1" applyBorder="1" applyAlignment="1">
      <alignment horizontal="right" vertical="center" wrapText="1"/>
    </xf>
    <xf numFmtId="0" fontId="3" fillId="0" borderId="43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33" xfId="2" applyFont="1" applyBorder="1" applyAlignment="1">
      <alignment horizontal="center" vertical="center" wrapText="1"/>
    </xf>
    <xf numFmtId="0" fontId="3" fillId="0" borderId="36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31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29" xfId="2" applyFont="1" applyBorder="1" applyAlignment="1">
      <alignment horizontal="center" vertical="center" wrapText="1"/>
    </xf>
    <xf numFmtId="0" fontId="4" fillId="0" borderId="36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2" fillId="0" borderId="24" xfId="2" applyFont="1" applyBorder="1" applyAlignment="1">
      <alignment horizontal="left" vertical="center" wrapText="1"/>
    </xf>
    <xf numFmtId="0" fontId="0" fillId="0" borderId="0" xfId="0" applyAlignment="1">
      <alignment horizontal="right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abSelected="1" workbookViewId="0">
      <selection activeCell="E6" sqref="E6"/>
    </sheetView>
  </sheetViews>
  <sheetFormatPr defaultRowHeight="15" x14ac:dyDescent="0.25"/>
  <cols>
    <col min="2" max="2" width="35.140625" customWidth="1"/>
    <col min="3" max="3" width="9.28515625" customWidth="1"/>
    <col min="4" max="4" width="22.5703125" customWidth="1"/>
    <col min="5" max="5" width="32.140625" customWidth="1"/>
  </cols>
  <sheetData>
    <row r="1" spans="1:7" s="1" customFormat="1" ht="81" customHeight="1" thickBot="1" x14ac:dyDescent="0.3">
      <c r="E1" s="103" t="s">
        <v>41</v>
      </c>
    </row>
    <row r="2" spans="1:7" ht="16.5" customHeight="1" x14ac:dyDescent="0.25">
      <c r="A2" s="2"/>
      <c r="B2" s="3"/>
      <c r="C2" s="86" t="s">
        <v>0</v>
      </c>
      <c r="D2" s="86"/>
      <c r="E2" s="87"/>
      <c r="F2" s="1"/>
      <c r="G2" s="1"/>
    </row>
    <row r="3" spans="1:7" ht="16.5" x14ac:dyDescent="0.25">
      <c r="A3" s="4"/>
      <c r="B3" s="5"/>
      <c r="C3" s="88"/>
      <c r="D3" s="88"/>
      <c r="E3" s="89"/>
      <c r="F3" s="1"/>
      <c r="G3" s="1"/>
    </row>
    <row r="4" spans="1:7" ht="29.25" customHeight="1" x14ac:dyDescent="0.25">
      <c r="A4" s="4"/>
      <c r="B4" s="5"/>
      <c r="C4" s="88"/>
      <c r="D4" s="88"/>
      <c r="E4" s="89"/>
      <c r="F4" s="1"/>
      <c r="G4" s="1"/>
    </row>
    <row r="5" spans="1:7" ht="17.25" customHeight="1" thickBot="1" x14ac:dyDescent="0.3">
      <c r="A5" s="90" t="s">
        <v>1</v>
      </c>
      <c r="B5" s="91"/>
      <c r="C5" s="91"/>
      <c r="D5" s="91"/>
      <c r="E5" s="92"/>
      <c r="F5" s="1"/>
      <c r="G5" s="1"/>
    </row>
    <row r="6" spans="1:7" ht="66.75" thickBot="1" x14ac:dyDescent="0.3">
      <c r="A6" s="24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F6" s="1"/>
      <c r="G6" s="1"/>
    </row>
    <row r="7" spans="1:7" ht="17.25" thickBot="1" x14ac:dyDescent="0.3">
      <c r="A7" s="22">
        <v>1</v>
      </c>
      <c r="B7" s="23">
        <v>2</v>
      </c>
      <c r="C7" s="23">
        <v>3</v>
      </c>
      <c r="D7" s="23">
        <v>4</v>
      </c>
      <c r="E7" s="25">
        <v>5</v>
      </c>
      <c r="F7" s="1"/>
      <c r="G7" s="1"/>
    </row>
    <row r="8" spans="1:7" ht="17.25" customHeight="1" thickBot="1" x14ac:dyDescent="0.3">
      <c r="A8" s="93" t="s">
        <v>7</v>
      </c>
      <c r="B8" s="94"/>
      <c r="C8" s="94"/>
      <c r="D8" s="94"/>
      <c r="E8" s="95"/>
      <c r="F8" s="1"/>
      <c r="G8" s="1"/>
    </row>
    <row r="9" spans="1:7" ht="33" customHeight="1" thickBot="1" x14ac:dyDescent="0.3">
      <c r="A9" s="6">
        <v>1</v>
      </c>
      <c r="B9" s="7" t="s">
        <v>8</v>
      </c>
      <c r="C9" s="8">
        <v>1</v>
      </c>
      <c r="D9" s="40">
        <v>440162</v>
      </c>
      <c r="E9" s="9">
        <f>D9*C9</f>
        <v>440162</v>
      </c>
      <c r="F9" s="1"/>
      <c r="G9" s="1"/>
    </row>
    <row r="10" spans="1:7" ht="44.25" customHeight="1" thickBot="1" x14ac:dyDescent="0.3">
      <c r="A10" s="10">
        <v>2</v>
      </c>
      <c r="B10" s="11" t="s">
        <v>9</v>
      </c>
      <c r="C10" s="28">
        <v>1</v>
      </c>
      <c r="D10" s="37">
        <v>358400</v>
      </c>
      <c r="E10" s="30">
        <f>D10*C10</f>
        <v>358400</v>
      </c>
      <c r="F10" s="1"/>
      <c r="G10" s="1"/>
    </row>
    <row r="11" spans="1:7" ht="36" customHeight="1" thickBot="1" x14ac:dyDescent="0.3">
      <c r="A11" s="10">
        <v>3</v>
      </c>
      <c r="B11" s="11" t="s">
        <v>10</v>
      </c>
      <c r="C11" s="28">
        <v>1</v>
      </c>
      <c r="D11" s="39">
        <v>264600</v>
      </c>
      <c r="E11" s="39">
        <v>264600</v>
      </c>
      <c r="F11" s="1"/>
      <c r="G11" s="1"/>
    </row>
    <row r="12" spans="1:7" ht="17.25" customHeight="1" thickBot="1" x14ac:dyDescent="0.3">
      <c r="A12" s="96" t="s">
        <v>11</v>
      </c>
      <c r="B12" s="97"/>
      <c r="C12" s="97"/>
      <c r="D12" s="94"/>
      <c r="E12" s="98"/>
      <c r="F12" s="1"/>
      <c r="G12" s="1"/>
    </row>
    <row r="13" spans="1:7" ht="43.5" customHeight="1" x14ac:dyDescent="0.25">
      <c r="A13" s="13">
        <v>4</v>
      </c>
      <c r="B13" s="14" t="s">
        <v>12</v>
      </c>
      <c r="C13" s="15">
        <v>1</v>
      </c>
      <c r="D13" s="38">
        <v>257500</v>
      </c>
      <c r="E13" s="30">
        <f>D13*C13</f>
        <v>257500</v>
      </c>
      <c r="F13" s="1"/>
      <c r="G13" s="1"/>
    </row>
    <row r="14" spans="1:7" ht="43.5" customHeight="1" thickBot="1" x14ac:dyDescent="0.3">
      <c r="A14" s="13">
        <v>5</v>
      </c>
      <c r="B14" s="14" t="s">
        <v>13</v>
      </c>
      <c r="C14" s="15">
        <v>1</v>
      </c>
      <c r="D14" s="38">
        <v>257500</v>
      </c>
      <c r="E14" s="30">
        <f>D14*C14</f>
        <v>257500</v>
      </c>
      <c r="F14" s="1"/>
      <c r="G14" s="1"/>
    </row>
    <row r="15" spans="1:7" ht="17.25" customHeight="1" thickBot="1" x14ac:dyDescent="0.3">
      <c r="A15" s="72" t="s">
        <v>14</v>
      </c>
      <c r="B15" s="80"/>
      <c r="C15" s="80"/>
      <c r="D15" s="80"/>
      <c r="E15" s="81"/>
      <c r="F15" s="1"/>
      <c r="G15" s="1"/>
    </row>
    <row r="16" spans="1:7" ht="41.25" customHeight="1" x14ac:dyDescent="0.3">
      <c r="A16" s="26">
        <v>6</v>
      </c>
      <c r="B16" s="27" t="s">
        <v>15</v>
      </c>
      <c r="C16" s="15">
        <v>2</v>
      </c>
      <c r="D16" s="67">
        <v>302685</v>
      </c>
      <c r="E16" s="9">
        <f>D16*C16</f>
        <v>605370</v>
      </c>
      <c r="F16" s="1"/>
      <c r="G16" s="1"/>
    </row>
    <row r="17" spans="1:8" ht="18.75" customHeight="1" thickBot="1" x14ac:dyDescent="0.3">
      <c r="A17" s="49"/>
      <c r="B17" s="50" t="s">
        <v>16</v>
      </c>
      <c r="C17" s="70">
        <v>7</v>
      </c>
      <c r="D17" s="68"/>
      <c r="E17" s="51">
        <f>E9+E10+E11+E13+E14+E16</f>
        <v>2183532</v>
      </c>
      <c r="F17" s="52"/>
      <c r="G17" s="52"/>
    </row>
    <row r="18" spans="1:8" ht="17.25" customHeight="1" thickBot="1" x14ac:dyDescent="0.3">
      <c r="A18" s="99" t="s">
        <v>17</v>
      </c>
      <c r="B18" s="100"/>
      <c r="C18" s="100"/>
      <c r="D18" s="100"/>
      <c r="E18" s="101"/>
      <c r="F18" s="1"/>
      <c r="G18" s="1"/>
      <c r="H18" s="1"/>
    </row>
    <row r="19" spans="1:8" ht="41.25" customHeight="1" x14ac:dyDescent="0.25">
      <c r="A19" s="10">
        <v>7</v>
      </c>
      <c r="B19" s="11" t="s">
        <v>18</v>
      </c>
      <c r="C19" s="12">
        <v>1</v>
      </c>
      <c r="D19" s="37">
        <v>358400</v>
      </c>
      <c r="E19" s="30">
        <f t="shared" ref="E19:E24" si="0">D19*C19</f>
        <v>358400</v>
      </c>
      <c r="F19" s="1"/>
      <c r="G19" s="1"/>
      <c r="H19" s="1"/>
    </row>
    <row r="20" spans="1:8" ht="41.25" customHeight="1" x14ac:dyDescent="0.25">
      <c r="A20" s="13">
        <v>8</v>
      </c>
      <c r="B20" s="14" t="s">
        <v>19</v>
      </c>
      <c r="C20" s="16">
        <v>1</v>
      </c>
      <c r="D20" s="38">
        <v>257500</v>
      </c>
      <c r="E20" s="30">
        <f t="shared" si="0"/>
        <v>257500</v>
      </c>
      <c r="F20" s="1"/>
      <c r="G20" s="1"/>
      <c r="H20" s="1"/>
    </row>
    <row r="21" spans="1:8" ht="41.25" customHeight="1" x14ac:dyDescent="0.25">
      <c r="A21" s="13">
        <v>9</v>
      </c>
      <c r="B21" s="14" t="s">
        <v>20</v>
      </c>
      <c r="C21" s="16">
        <v>2</v>
      </c>
      <c r="D21" s="38">
        <v>257500</v>
      </c>
      <c r="E21" s="30">
        <f t="shared" si="0"/>
        <v>515000</v>
      </c>
      <c r="F21" s="1"/>
      <c r="G21" s="1"/>
      <c r="H21" s="1"/>
    </row>
    <row r="22" spans="1:8" ht="41.25" customHeight="1" x14ac:dyDescent="0.25">
      <c r="A22" s="13">
        <v>10</v>
      </c>
      <c r="B22" s="14" t="s">
        <v>20</v>
      </c>
      <c r="C22" s="16">
        <v>1</v>
      </c>
      <c r="D22" s="38">
        <v>185600</v>
      </c>
      <c r="E22" s="30">
        <f t="shared" si="0"/>
        <v>185600</v>
      </c>
      <c r="F22" s="1"/>
      <c r="G22" s="1"/>
      <c r="H22" s="1"/>
    </row>
    <row r="23" spans="1:8" ht="41.25" customHeight="1" x14ac:dyDescent="0.25">
      <c r="A23" s="13">
        <v>11</v>
      </c>
      <c r="B23" s="14" t="s">
        <v>21</v>
      </c>
      <c r="C23" s="16">
        <v>3</v>
      </c>
      <c r="D23" s="43">
        <v>187300</v>
      </c>
      <c r="E23" s="30">
        <f t="shared" si="0"/>
        <v>561900</v>
      </c>
      <c r="F23" s="42"/>
      <c r="G23" s="42"/>
      <c r="H23" s="42"/>
    </row>
    <row r="24" spans="1:8" ht="41.25" customHeight="1" thickBot="1" x14ac:dyDescent="0.3">
      <c r="A24" s="17">
        <v>12</v>
      </c>
      <c r="B24" s="18" t="s">
        <v>22</v>
      </c>
      <c r="C24" s="19">
        <v>2</v>
      </c>
      <c r="D24" s="59">
        <v>152500</v>
      </c>
      <c r="E24" s="30">
        <f t="shared" si="0"/>
        <v>305000</v>
      </c>
      <c r="F24" s="1"/>
      <c r="G24" s="1"/>
      <c r="H24" s="1"/>
    </row>
    <row r="25" spans="1:8" ht="17.25" customHeight="1" thickBot="1" x14ac:dyDescent="0.3">
      <c r="A25" s="72" t="s">
        <v>23</v>
      </c>
      <c r="B25" s="73"/>
      <c r="C25" s="73"/>
      <c r="D25" s="73"/>
      <c r="E25" s="74"/>
      <c r="F25" s="1"/>
      <c r="G25" s="1"/>
      <c r="H25" s="1"/>
    </row>
    <row r="26" spans="1:8" ht="51" customHeight="1" x14ac:dyDescent="0.25">
      <c r="A26" s="10">
        <v>13</v>
      </c>
      <c r="B26" s="20" t="s">
        <v>24</v>
      </c>
      <c r="C26" s="12">
        <v>1</v>
      </c>
      <c r="D26" s="34">
        <v>323000</v>
      </c>
      <c r="E26" s="30">
        <f>D26*C26</f>
        <v>323000</v>
      </c>
      <c r="F26" s="1"/>
      <c r="G26" s="1"/>
      <c r="H26" s="1"/>
    </row>
    <row r="27" spans="1:8" ht="51" customHeight="1" x14ac:dyDescent="0.25">
      <c r="A27" s="16">
        <v>14</v>
      </c>
      <c r="B27" s="41" t="s">
        <v>25</v>
      </c>
      <c r="C27" s="44">
        <v>1</v>
      </c>
      <c r="D27" s="38">
        <v>257500</v>
      </c>
      <c r="E27" s="35">
        <f>C27*D27</f>
        <v>257500</v>
      </c>
      <c r="F27" s="1"/>
      <c r="G27" s="1"/>
      <c r="H27" s="1"/>
    </row>
    <row r="28" spans="1:8" ht="51" customHeight="1" thickBot="1" x14ac:dyDescent="0.3">
      <c r="A28" s="16">
        <v>15</v>
      </c>
      <c r="B28" s="21" t="s">
        <v>21</v>
      </c>
      <c r="C28" s="32">
        <v>3</v>
      </c>
      <c r="D28" s="36">
        <v>187300</v>
      </c>
      <c r="E28" s="33">
        <f>D28*C28</f>
        <v>561900</v>
      </c>
      <c r="F28" s="1"/>
      <c r="G28" s="1"/>
      <c r="H28" s="1"/>
    </row>
    <row r="29" spans="1:8" ht="17.25" thickBot="1" x14ac:dyDescent="0.3">
      <c r="A29" s="4"/>
      <c r="B29" s="50" t="s">
        <v>16</v>
      </c>
      <c r="C29" s="53">
        <f>C19+C20+C21+C22+C23+C24+C26+C27+C28</f>
        <v>15</v>
      </c>
      <c r="D29" s="35"/>
      <c r="E29" s="54">
        <f>E19+E20+E21+E22+E23+E24+E26+E27+E28</f>
        <v>3325800</v>
      </c>
      <c r="F29" s="1"/>
      <c r="G29" s="1"/>
      <c r="H29" s="1"/>
    </row>
    <row r="30" spans="1:8" ht="16.5" customHeight="1" x14ac:dyDescent="0.25">
      <c r="A30" s="82" t="s">
        <v>26</v>
      </c>
      <c r="B30" s="83"/>
      <c r="C30" s="84"/>
      <c r="D30" s="84"/>
      <c r="E30" s="74"/>
      <c r="F30" s="1"/>
      <c r="G30" s="1"/>
      <c r="H30" s="1"/>
    </row>
    <row r="31" spans="1:8" ht="21" customHeight="1" x14ac:dyDescent="0.25">
      <c r="A31" s="16">
        <v>16</v>
      </c>
      <c r="B31" s="45" t="s">
        <v>27</v>
      </c>
      <c r="C31" s="46">
        <v>1</v>
      </c>
      <c r="D31" s="38">
        <v>238000</v>
      </c>
      <c r="E31" s="16">
        <f>C31*D31</f>
        <v>238000</v>
      </c>
      <c r="F31" s="1"/>
      <c r="G31" s="1"/>
      <c r="H31" s="1"/>
    </row>
    <row r="32" spans="1:8" ht="21" customHeight="1" x14ac:dyDescent="0.25">
      <c r="A32" s="16">
        <v>17</v>
      </c>
      <c r="B32" s="45" t="s">
        <v>28</v>
      </c>
      <c r="C32" s="46">
        <v>1</v>
      </c>
      <c r="D32" s="38">
        <v>187300</v>
      </c>
      <c r="E32" s="16">
        <f>C32*D32</f>
        <v>187300</v>
      </c>
      <c r="F32" s="1"/>
      <c r="G32" s="1"/>
      <c r="H32" s="1"/>
    </row>
    <row r="33" spans="1:35" ht="21" customHeight="1" x14ac:dyDescent="0.25">
      <c r="A33" s="16">
        <v>18</v>
      </c>
      <c r="B33" s="45" t="s">
        <v>29</v>
      </c>
      <c r="C33" s="16">
        <v>2</v>
      </c>
      <c r="D33" s="35">
        <v>119000</v>
      </c>
      <c r="E33" s="30">
        <f t="shared" ref="E33:E35" si="1">D33*C33</f>
        <v>238000</v>
      </c>
      <c r="F33" s="1"/>
      <c r="G33" s="1"/>
      <c r="H33" s="1"/>
    </row>
    <row r="34" spans="1:35" s="1" customFormat="1" ht="21" customHeight="1" x14ac:dyDescent="0.25">
      <c r="A34" s="55"/>
      <c r="B34" s="102" t="s">
        <v>40</v>
      </c>
      <c r="C34" s="55">
        <v>3</v>
      </c>
      <c r="D34" s="35">
        <v>130000</v>
      </c>
      <c r="E34" s="30">
        <f t="shared" si="1"/>
        <v>390000</v>
      </c>
    </row>
    <row r="35" spans="1:35" ht="21" customHeight="1" thickBot="1" x14ac:dyDescent="0.3">
      <c r="A35" s="55"/>
      <c r="B35" s="50" t="s">
        <v>16</v>
      </c>
      <c r="C35" s="69">
        <v>7</v>
      </c>
      <c r="D35" s="35"/>
      <c r="E35" s="54">
        <f>E31+E32+E33+E34</f>
        <v>1053300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7.25" customHeight="1" thickBot="1" x14ac:dyDescent="0.3">
      <c r="A36" s="75" t="s">
        <v>30</v>
      </c>
      <c r="B36" s="76"/>
      <c r="C36" s="76"/>
      <c r="D36" s="76"/>
      <c r="E36" s="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41.25" customHeight="1" x14ac:dyDescent="0.25">
      <c r="A37" s="10">
        <v>19</v>
      </c>
      <c r="B37" s="11" t="s">
        <v>31</v>
      </c>
      <c r="C37" s="12">
        <v>1</v>
      </c>
      <c r="D37" s="47">
        <v>187300</v>
      </c>
      <c r="E37" s="30">
        <f t="shared" ref="E37:E41" si="2">D37*C37</f>
        <v>187300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41.25" customHeight="1" x14ac:dyDescent="0.25">
      <c r="A38" s="13">
        <v>20</v>
      </c>
      <c r="B38" s="14" t="s">
        <v>32</v>
      </c>
      <c r="C38" s="16">
        <v>1</v>
      </c>
      <c r="D38" s="48">
        <v>187300</v>
      </c>
      <c r="E38" s="30">
        <f t="shared" si="2"/>
        <v>187300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41.25" customHeight="1" x14ac:dyDescent="0.25">
      <c r="A39" s="13">
        <v>21</v>
      </c>
      <c r="B39" s="14" t="s">
        <v>33</v>
      </c>
      <c r="C39" s="16">
        <v>1</v>
      </c>
      <c r="D39" s="35">
        <v>187300</v>
      </c>
      <c r="E39" s="30">
        <f>C38*D39</f>
        <v>187300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41.25" customHeight="1" x14ac:dyDescent="0.25">
      <c r="A40" s="13">
        <v>22</v>
      </c>
      <c r="B40" s="14" t="s">
        <v>34</v>
      </c>
      <c r="C40" s="16">
        <v>1</v>
      </c>
      <c r="D40" s="35">
        <v>187300</v>
      </c>
      <c r="E40" s="30">
        <f t="shared" si="2"/>
        <v>187300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41.25" customHeight="1" x14ac:dyDescent="0.25">
      <c r="A41" s="31">
        <v>23</v>
      </c>
      <c r="B41" s="56" t="s">
        <v>34</v>
      </c>
      <c r="C41" s="32">
        <v>1.5</v>
      </c>
      <c r="D41" s="36">
        <v>119000</v>
      </c>
      <c r="E41" s="33">
        <f t="shared" si="2"/>
        <v>178500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41.25" customHeight="1" x14ac:dyDescent="0.25">
      <c r="A42" s="64">
        <v>24</v>
      </c>
      <c r="B42" s="56" t="s">
        <v>35</v>
      </c>
      <c r="C42" s="32">
        <v>1</v>
      </c>
      <c r="D42" s="36">
        <v>119000</v>
      </c>
      <c r="E42" s="36">
        <v>119000</v>
      </c>
      <c r="F42" s="65"/>
      <c r="G42" s="66"/>
      <c r="H42" s="66"/>
      <c r="I42" s="52"/>
      <c r="J42" s="5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7.25" thickBot="1" x14ac:dyDescent="0.3">
      <c r="A43" s="16"/>
      <c r="B43" s="50" t="s">
        <v>16</v>
      </c>
      <c r="C43" s="53">
        <v>6.5</v>
      </c>
      <c r="D43" s="35"/>
      <c r="E43" s="54">
        <f>E37+E38+E39+E40+E41+E42</f>
        <v>1046700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7.25" thickBot="1" x14ac:dyDescent="0.3">
      <c r="A44" s="57"/>
      <c r="B44" s="58" t="s">
        <v>36</v>
      </c>
      <c r="C44" s="60">
        <f>C29+C35+C43</f>
        <v>28.5</v>
      </c>
      <c r="D44" s="61"/>
      <c r="E44" s="61">
        <f>E29+E35+E43</f>
        <v>5425800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7.25" customHeight="1" thickBot="1" x14ac:dyDescent="0.3">
      <c r="A45" s="78" t="s">
        <v>37</v>
      </c>
      <c r="B45" s="79"/>
      <c r="C45" s="62">
        <f>C44+C17</f>
        <v>35.5</v>
      </c>
      <c r="D45" s="63"/>
      <c r="E45" s="63">
        <f>E17+E29+E35+E43</f>
        <v>7609332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25">
      <c r="A46" s="1"/>
      <c r="B46" s="85"/>
      <c r="C46" s="85"/>
      <c r="D46" s="8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5">
      <c r="A47" s="1"/>
      <c r="B47" s="1" t="s">
        <v>38</v>
      </c>
      <c r="C47" s="1"/>
      <c r="D47" s="1"/>
      <c r="E47" s="2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5">
      <c r="A48" s="1"/>
      <c r="B48" s="71" t="s">
        <v>39</v>
      </c>
      <c r="C48" s="71"/>
      <c r="D48" s="71"/>
      <c r="E48" s="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5">
      <c r="A49" s="1"/>
      <c r="B49" s="71"/>
      <c r="C49" s="71"/>
      <c r="D49" s="71"/>
      <c r="E49" s="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5">
      <c r="A50" s="1"/>
      <c r="B50" s="71"/>
      <c r="C50" s="71"/>
      <c r="D50" s="71"/>
      <c r="E50" s="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5">
      <c r="B51" s="71"/>
      <c r="C51" s="71"/>
      <c r="D51" s="71"/>
      <c r="E51" s="71"/>
    </row>
  </sheetData>
  <mergeCells count="12">
    <mergeCell ref="C2:E4"/>
    <mergeCell ref="A5:E5"/>
    <mergeCell ref="A8:E8"/>
    <mergeCell ref="A12:E12"/>
    <mergeCell ref="A18:E18"/>
    <mergeCell ref="B48:E51"/>
    <mergeCell ref="A25:E25"/>
    <mergeCell ref="A36:E36"/>
    <mergeCell ref="A45:B45"/>
    <mergeCell ref="A15:E15"/>
    <mergeCell ref="A30:E30"/>
    <mergeCell ref="B46:D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Gohar Tadevosyan</dc:creator>
  <cp:lastModifiedBy>Gohar Tadevosyan</cp:lastModifiedBy>
  <dcterms:created xsi:type="dcterms:W3CDTF">2022-11-03T08:31:02Z</dcterms:created>
  <dcterms:modified xsi:type="dcterms:W3CDTF">2022-11-11T12:09:43Z</dcterms:modified>
</cp:coreProperties>
</file>